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Marcy Uhart\Documents\papers\huemul\infecciones podales\outstanding revisions Plos.Mar2019\"/>
    </mc:Choice>
  </mc:AlternateContent>
  <xr:revisionPtr revIDLastSave="0" documentId="8_{8A0F65C9-1B7B-4832-BF16-65B40BA67C3F}" xr6:coauthVersionLast="41" xr6:coauthVersionMax="41" xr10:uidLastSave="{00000000-0000-0000-0000-000000000000}"/>
  <bookViews>
    <workbookView xWindow="-98" yWindow="-98" windowWidth="17115" windowHeight="10876" xr2:uid="{00000000-000D-0000-FFFF-FFFF00000000}"/>
  </bookViews>
  <sheets>
    <sheet name="Table" sheetId="4" r:id="rId1"/>
  </sheets>
  <definedNames>
    <definedName name="_xlnm._FilterDatabase" localSheetId="0" hidden="1">Table!$B$2:$O$21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1" i="4" l="1"/>
  <c r="N21" i="4"/>
  <c r="O17" i="4"/>
  <c r="N17" i="4"/>
  <c r="O15" i="4"/>
  <c r="N15" i="4"/>
  <c r="N11" i="4"/>
  <c r="N9" i="4"/>
  <c r="O6" i="4"/>
  <c r="N6" i="4"/>
  <c r="G21" i="4"/>
  <c r="E20" i="4"/>
  <c r="E19" i="4"/>
  <c r="E18" i="4"/>
  <c r="E17" i="4"/>
  <c r="F16" i="4"/>
  <c r="G14" i="4"/>
  <c r="G13" i="4"/>
  <c r="E12" i="4"/>
  <c r="E11" i="4"/>
  <c r="E10" i="4"/>
  <c r="E9" i="4"/>
  <c r="E7" i="4"/>
  <c r="F6" i="4"/>
  <c r="E5" i="4"/>
  <c r="F4" i="4"/>
</calcChain>
</file>

<file path=xl/sharedStrings.xml><?xml version="1.0" encoding="utf-8"?>
<sst xmlns="http://schemas.openxmlformats.org/spreadsheetml/2006/main" count="71" uniqueCount="30">
  <si>
    <t>Date</t>
  </si>
  <si>
    <t>Sex and Age</t>
  </si>
  <si>
    <t>Affected limbs</t>
  </si>
  <si>
    <t>Fore</t>
  </si>
  <si>
    <t>Hind</t>
  </si>
  <si>
    <t>Apr-08</t>
  </si>
  <si>
    <t>Apr-10</t>
  </si>
  <si>
    <t>M Ad</t>
  </si>
  <si>
    <t>U Fawn</t>
  </si>
  <si>
    <t>F Ad</t>
  </si>
  <si>
    <t>H Fawn</t>
  </si>
  <si>
    <t>Affected/Unaffected</t>
  </si>
  <si>
    <t>R</t>
  </si>
  <si>
    <t>L</t>
  </si>
  <si>
    <t>Fawn</t>
  </si>
  <si>
    <t>M Fawn</t>
  </si>
  <si>
    <t>M Juv</t>
  </si>
  <si>
    <t>Male</t>
  </si>
  <si>
    <t>Female</t>
  </si>
  <si>
    <t>Dead</t>
  </si>
  <si>
    <t>Recovered</t>
  </si>
  <si>
    <t>Unknown</t>
  </si>
  <si>
    <t>R/L</t>
  </si>
  <si>
    <t>Resolution</t>
  </si>
  <si>
    <t>Case #</t>
  </si>
  <si>
    <t>Year</t>
  </si>
  <si>
    <t>Cases</t>
  </si>
  <si>
    <t>Morbidity</t>
  </si>
  <si>
    <t>Mortality</t>
  </si>
  <si>
    <t>Number of deer in Huemules Valley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</si>
</sst>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164" fontId="2" fillId="0" borderId="0" xfId="0" applyNumberFormat="1" applyFont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21"/>
  <sheetViews>
    <sheetView tabSelected="1" topLeftCell="D1" workbookViewId="0">
      <selection activeCell="H26" sqref="H26"/>
    </sheetView>
  </sheetViews>
  <sheetFormatPr defaultColWidth="9.1328125" defaultRowHeight="14.25" x14ac:dyDescent="0.45"/>
  <cols>
    <col min="2" max="2" width="8.265625" customWidth="1"/>
    <col min="3" max="3" width="10.73046875" customWidth="1"/>
    <col min="4" max="4" width="13.1328125" customWidth="1"/>
    <col min="8" max="8" width="16.265625" customWidth="1"/>
    <col min="10" max="10" width="11.265625" customWidth="1"/>
    <col min="11" max="13" width="14.73046875" customWidth="1"/>
    <col min="14" max="15" width="10.73046875" bestFit="1" customWidth="1"/>
  </cols>
  <sheetData>
    <row r="2" spans="2:15" ht="14.65" customHeight="1" x14ac:dyDescent="0.45">
      <c r="B2" s="22" t="s">
        <v>24</v>
      </c>
      <c r="C2" s="20" t="s">
        <v>0</v>
      </c>
      <c r="D2" s="22" t="s">
        <v>1</v>
      </c>
      <c r="E2" s="24" t="s">
        <v>11</v>
      </c>
      <c r="F2" s="24"/>
      <c r="G2" s="24"/>
      <c r="H2" s="22" t="s">
        <v>29</v>
      </c>
      <c r="I2" s="25" t="s">
        <v>2</v>
      </c>
      <c r="J2" s="25"/>
      <c r="K2" s="20" t="s">
        <v>23</v>
      </c>
      <c r="L2" s="15" t="s">
        <v>25</v>
      </c>
      <c r="M2" s="15" t="s">
        <v>26</v>
      </c>
      <c r="N2" s="16" t="s">
        <v>27</v>
      </c>
      <c r="O2" s="16" t="s">
        <v>28</v>
      </c>
    </row>
    <row r="3" spans="2:15" ht="15.4" x14ac:dyDescent="0.45">
      <c r="B3" s="23"/>
      <c r="C3" s="21"/>
      <c r="D3" s="23"/>
      <c r="E3" s="13" t="s">
        <v>17</v>
      </c>
      <c r="F3" s="13" t="s">
        <v>18</v>
      </c>
      <c r="G3" s="13" t="s">
        <v>14</v>
      </c>
      <c r="H3" s="23"/>
      <c r="I3" s="14" t="s">
        <v>3</v>
      </c>
      <c r="J3" s="14" t="s">
        <v>4</v>
      </c>
      <c r="K3" s="21"/>
      <c r="L3" s="17"/>
      <c r="M3" s="17"/>
      <c r="N3" s="18"/>
      <c r="O3" s="18"/>
    </row>
    <row r="4" spans="2:15" ht="15.4" x14ac:dyDescent="0.45">
      <c r="B4" s="4">
        <v>1</v>
      </c>
      <c r="C4" s="1">
        <v>38443</v>
      </c>
      <c r="D4" s="4" t="s">
        <v>9</v>
      </c>
      <c r="E4" s="5"/>
      <c r="F4" s="5">
        <f>2/4</f>
        <v>0.5</v>
      </c>
      <c r="G4" s="5"/>
      <c r="H4" s="10">
        <v>7</v>
      </c>
      <c r="I4" s="4" t="s">
        <v>12</v>
      </c>
      <c r="J4" s="4"/>
      <c r="K4" s="4" t="s">
        <v>19</v>
      </c>
      <c r="L4" s="17"/>
      <c r="M4" s="17"/>
      <c r="N4" s="18"/>
      <c r="O4" s="18"/>
    </row>
    <row r="5" spans="2:15" ht="15.4" x14ac:dyDescent="0.45">
      <c r="B5" s="4">
        <v>2</v>
      </c>
      <c r="C5" s="1">
        <v>38473</v>
      </c>
      <c r="D5" s="4" t="s">
        <v>7</v>
      </c>
      <c r="E5" s="5">
        <f>2/2</f>
        <v>1</v>
      </c>
      <c r="F5" s="5"/>
      <c r="G5" s="5"/>
      <c r="H5" s="10">
        <v>7</v>
      </c>
      <c r="I5" s="4"/>
      <c r="J5" s="4"/>
      <c r="K5" s="4" t="s">
        <v>20</v>
      </c>
      <c r="L5" s="17"/>
      <c r="M5" s="17"/>
      <c r="N5" s="18"/>
      <c r="O5" s="18"/>
    </row>
    <row r="6" spans="2:15" ht="15.4" x14ac:dyDescent="0.45">
      <c r="B6" s="4">
        <v>3</v>
      </c>
      <c r="C6" s="1">
        <v>38596</v>
      </c>
      <c r="D6" s="4" t="s">
        <v>9</v>
      </c>
      <c r="E6" s="5"/>
      <c r="F6" s="5">
        <f>2/4</f>
        <v>0.5</v>
      </c>
      <c r="G6" s="5"/>
      <c r="H6" s="10">
        <v>7</v>
      </c>
      <c r="I6" s="4"/>
      <c r="J6" s="4"/>
      <c r="K6" s="4" t="s">
        <v>19</v>
      </c>
      <c r="L6" s="17">
        <v>2005</v>
      </c>
      <c r="M6" s="17">
        <v>3</v>
      </c>
      <c r="N6" s="19">
        <f>3/7*100</f>
        <v>42.857142857142854</v>
      </c>
      <c r="O6" s="19">
        <f>2/7*100</f>
        <v>28.571428571428569</v>
      </c>
    </row>
    <row r="7" spans="2:15" ht="15.4" x14ac:dyDescent="0.45">
      <c r="B7" s="4">
        <v>4</v>
      </c>
      <c r="C7" s="1">
        <v>38869</v>
      </c>
      <c r="D7" s="4" t="s">
        <v>7</v>
      </c>
      <c r="E7" s="5">
        <f>2/2</f>
        <v>1</v>
      </c>
      <c r="F7" s="5"/>
      <c r="G7" s="5"/>
      <c r="H7" s="10">
        <v>7</v>
      </c>
      <c r="I7" s="4"/>
      <c r="J7" s="4"/>
      <c r="K7" s="4" t="s">
        <v>20</v>
      </c>
      <c r="L7" s="17"/>
      <c r="M7" s="17"/>
      <c r="N7" s="19"/>
      <c r="O7" s="19"/>
    </row>
    <row r="8" spans="2:15" ht="15.4" x14ac:dyDescent="0.45">
      <c r="B8" s="4">
        <v>5</v>
      </c>
      <c r="C8" s="1">
        <v>38869</v>
      </c>
      <c r="D8" s="4" t="s">
        <v>16</v>
      </c>
      <c r="E8" s="5"/>
      <c r="F8" s="5"/>
      <c r="G8" s="5"/>
      <c r="H8" s="10">
        <v>7</v>
      </c>
      <c r="I8" s="4"/>
      <c r="J8" s="4"/>
      <c r="K8" s="4" t="s">
        <v>20</v>
      </c>
      <c r="L8" s="17"/>
      <c r="M8" s="17"/>
      <c r="N8" s="19"/>
      <c r="O8" s="19"/>
    </row>
    <row r="9" spans="2:15" ht="15.4" x14ac:dyDescent="0.45">
      <c r="B9" s="4">
        <v>6</v>
      </c>
      <c r="C9" s="1">
        <v>39022</v>
      </c>
      <c r="D9" s="4" t="s">
        <v>7</v>
      </c>
      <c r="E9" s="5">
        <f>1/2</f>
        <v>0.5</v>
      </c>
      <c r="F9" s="5"/>
      <c r="G9" s="3"/>
      <c r="H9" s="11">
        <v>7</v>
      </c>
      <c r="I9" s="4"/>
      <c r="J9" s="4" t="s">
        <v>12</v>
      </c>
      <c r="K9" s="4" t="s">
        <v>21</v>
      </c>
      <c r="L9" s="17">
        <v>2006</v>
      </c>
      <c r="M9" s="17">
        <v>3</v>
      </c>
      <c r="N9" s="19">
        <f>3/7*100</f>
        <v>42.857142857142854</v>
      </c>
      <c r="O9" s="19">
        <v>0</v>
      </c>
    </row>
    <row r="10" spans="2:15" ht="15.4" x14ac:dyDescent="0.45">
      <c r="B10" s="4">
        <v>7</v>
      </c>
      <c r="C10" s="1">
        <v>39356</v>
      </c>
      <c r="D10" s="4" t="s">
        <v>7</v>
      </c>
      <c r="E10" s="5">
        <f>2/2</f>
        <v>1</v>
      </c>
      <c r="F10" s="5"/>
      <c r="G10" s="3"/>
      <c r="H10" s="11">
        <v>5</v>
      </c>
      <c r="I10" s="4"/>
      <c r="J10" s="4" t="s">
        <v>13</v>
      </c>
      <c r="K10" s="4" t="s">
        <v>20</v>
      </c>
      <c r="L10" s="17"/>
      <c r="M10" s="17"/>
      <c r="N10" s="19"/>
      <c r="O10" s="19"/>
    </row>
    <row r="11" spans="2:15" ht="15.4" x14ac:dyDescent="0.45">
      <c r="B11" s="4">
        <v>8</v>
      </c>
      <c r="C11" s="1">
        <v>39356</v>
      </c>
      <c r="D11" s="4" t="s">
        <v>7</v>
      </c>
      <c r="E11" s="5">
        <f>2/2</f>
        <v>1</v>
      </c>
      <c r="F11" s="5"/>
      <c r="G11" s="3"/>
      <c r="H11" s="11">
        <v>5</v>
      </c>
      <c r="I11" s="4"/>
      <c r="J11" s="4" t="s">
        <v>12</v>
      </c>
      <c r="K11" s="4" t="s">
        <v>20</v>
      </c>
      <c r="L11" s="17">
        <v>2007</v>
      </c>
      <c r="M11" s="17">
        <v>2</v>
      </c>
      <c r="N11" s="19">
        <f>2/5*100</f>
        <v>40</v>
      </c>
      <c r="O11" s="19">
        <v>0</v>
      </c>
    </row>
    <row r="12" spans="2:15" ht="15.4" x14ac:dyDescent="0.45">
      <c r="B12" s="4">
        <v>9</v>
      </c>
      <c r="C12" s="1" t="s">
        <v>5</v>
      </c>
      <c r="D12" s="4" t="s">
        <v>7</v>
      </c>
      <c r="E12" s="5">
        <f>1/4</f>
        <v>0.25</v>
      </c>
      <c r="F12" s="5"/>
      <c r="G12" s="3"/>
      <c r="H12" s="11">
        <v>8</v>
      </c>
      <c r="I12" s="4" t="s">
        <v>13</v>
      </c>
      <c r="J12" s="4"/>
      <c r="K12" s="4" t="s">
        <v>21</v>
      </c>
      <c r="L12" s="17"/>
      <c r="M12" s="17"/>
      <c r="N12" s="19"/>
      <c r="O12" s="19"/>
    </row>
    <row r="13" spans="2:15" ht="15.4" x14ac:dyDescent="0.45">
      <c r="B13" s="4">
        <v>10</v>
      </c>
      <c r="C13" s="1">
        <v>39600</v>
      </c>
      <c r="D13" s="4" t="s">
        <v>15</v>
      </c>
      <c r="E13" s="6"/>
      <c r="F13" s="5"/>
      <c r="G13" s="5">
        <f>2/2</f>
        <v>1</v>
      </c>
      <c r="H13" s="10">
        <v>8</v>
      </c>
      <c r="I13" s="4" t="s">
        <v>13</v>
      </c>
      <c r="J13" s="4" t="s">
        <v>22</v>
      </c>
      <c r="K13" s="4" t="s">
        <v>19</v>
      </c>
      <c r="L13" s="17"/>
      <c r="M13" s="17"/>
      <c r="N13" s="19"/>
      <c r="O13" s="19"/>
    </row>
    <row r="14" spans="2:15" ht="15.4" x14ac:dyDescent="0.45">
      <c r="B14" s="4">
        <v>11</v>
      </c>
      <c r="C14" s="1">
        <v>39661</v>
      </c>
      <c r="D14" s="4" t="s">
        <v>8</v>
      </c>
      <c r="E14" s="6"/>
      <c r="F14" s="5"/>
      <c r="G14" s="5">
        <f>2/2</f>
        <v>1</v>
      </c>
      <c r="H14" s="10">
        <v>8</v>
      </c>
      <c r="I14" s="4" t="s">
        <v>12</v>
      </c>
      <c r="J14" s="4" t="s">
        <v>22</v>
      </c>
      <c r="K14" s="4" t="s">
        <v>20</v>
      </c>
      <c r="L14" s="17"/>
      <c r="M14" s="17"/>
      <c r="N14" s="19"/>
      <c r="O14" s="19"/>
    </row>
    <row r="15" spans="2:15" ht="15.4" x14ac:dyDescent="0.45">
      <c r="B15" s="4">
        <v>12</v>
      </c>
      <c r="C15" s="1">
        <v>39692</v>
      </c>
      <c r="D15" s="4" t="s">
        <v>9</v>
      </c>
      <c r="E15" s="5"/>
      <c r="F15" s="5"/>
      <c r="G15" s="3"/>
      <c r="H15" s="11">
        <v>8</v>
      </c>
      <c r="I15" s="4" t="s">
        <v>22</v>
      </c>
      <c r="J15" s="4"/>
      <c r="K15" s="4" t="s">
        <v>20</v>
      </c>
      <c r="L15" s="17">
        <v>2008</v>
      </c>
      <c r="M15" s="17">
        <v>4</v>
      </c>
      <c r="N15" s="19">
        <f>4/8*100</f>
        <v>50</v>
      </c>
      <c r="O15" s="19">
        <f>1/8*100</f>
        <v>12.5</v>
      </c>
    </row>
    <row r="16" spans="2:15" ht="15.4" x14ac:dyDescent="0.45">
      <c r="B16" s="4">
        <v>13</v>
      </c>
      <c r="C16" s="1">
        <v>39845</v>
      </c>
      <c r="D16" s="4" t="s">
        <v>9</v>
      </c>
      <c r="E16" s="5"/>
      <c r="F16" s="5">
        <f>1/1</f>
        <v>1</v>
      </c>
      <c r="G16" s="3"/>
      <c r="H16" s="11">
        <v>5</v>
      </c>
      <c r="I16" s="4"/>
      <c r="J16" s="4" t="s">
        <v>13</v>
      </c>
      <c r="K16" s="4" t="s">
        <v>21</v>
      </c>
      <c r="L16" s="17"/>
      <c r="M16" s="17"/>
      <c r="N16" s="19"/>
      <c r="O16" s="19"/>
    </row>
    <row r="17" spans="2:15" ht="15.4" x14ac:dyDescent="0.45">
      <c r="B17" s="4">
        <v>14</v>
      </c>
      <c r="C17" s="1">
        <v>39934</v>
      </c>
      <c r="D17" s="4" t="s">
        <v>7</v>
      </c>
      <c r="E17" s="5">
        <f>1/3</f>
        <v>0.33333333333333331</v>
      </c>
      <c r="F17" s="5"/>
      <c r="G17" s="3"/>
      <c r="H17" s="11">
        <v>5</v>
      </c>
      <c r="I17" s="7"/>
      <c r="J17" s="7"/>
      <c r="K17" s="4" t="s">
        <v>19</v>
      </c>
      <c r="L17" s="17">
        <v>2009</v>
      </c>
      <c r="M17" s="17">
        <v>2</v>
      </c>
      <c r="N17" s="19">
        <f>2/5*100</f>
        <v>40</v>
      </c>
      <c r="O17" s="19">
        <f>1/5*100</f>
        <v>20</v>
      </c>
    </row>
    <row r="18" spans="2:15" ht="15.4" x14ac:dyDescent="0.45">
      <c r="B18" s="4">
        <v>15</v>
      </c>
      <c r="C18" s="1" t="s">
        <v>6</v>
      </c>
      <c r="D18" s="4" t="s">
        <v>7</v>
      </c>
      <c r="E18" s="5">
        <f>2/3</f>
        <v>0.66666666666666663</v>
      </c>
      <c r="F18" s="5"/>
      <c r="G18" s="3"/>
      <c r="H18" s="11">
        <v>5</v>
      </c>
      <c r="I18" s="4" t="s">
        <v>13</v>
      </c>
      <c r="J18" s="4"/>
      <c r="K18" s="4" t="s">
        <v>21</v>
      </c>
      <c r="L18" s="17"/>
      <c r="M18" s="17"/>
      <c r="N18" s="19"/>
      <c r="O18" s="19"/>
    </row>
    <row r="19" spans="2:15" ht="15.4" x14ac:dyDescent="0.45">
      <c r="B19" s="4">
        <v>16</v>
      </c>
      <c r="C19" s="1" t="s">
        <v>6</v>
      </c>
      <c r="D19" s="4" t="s">
        <v>7</v>
      </c>
      <c r="E19" s="5">
        <f>2/3</f>
        <v>0.66666666666666663</v>
      </c>
      <c r="F19" s="5"/>
      <c r="G19" s="3"/>
      <c r="H19" s="11">
        <v>5</v>
      </c>
      <c r="I19" s="4" t="s">
        <v>12</v>
      </c>
      <c r="J19" s="4"/>
      <c r="K19" s="4" t="s">
        <v>21</v>
      </c>
      <c r="L19" s="17"/>
      <c r="M19" s="17"/>
      <c r="N19" s="19"/>
      <c r="O19" s="19"/>
    </row>
    <row r="20" spans="2:15" ht="15.4" x14ac:dyDescent="0.45">
      <c r="B20" s="4">
        <v>17</v>
      </c>
      <c r="C20" s="1">
        <v>40299</v>
      </c>
      <c r="D20" s="4" t="s">
        <v>7</v>
      </c>
      <c r="E20" s="5">
        <f>1/3</f>
        <v>0.33333333333333331</v>
      </c>
      <c r="F20" s="5"/>
      <c r="G20" s="3"/>
      <c r="H20" s="11">
        <v>5</v>
      </c>
      <c r="I20" s="4"/>
      <c r="J20" s="4" t="s">
        <v>13</v>
      </c>
      <c r="K20" s="4" t="s">
        <v>19</v>
      </c>
      <c r="L20" s="17"/>
      <c r="M20" s="17"/>
      <c r="N20" s="19"/>
      <c r="O20" s="19"/>
    </row>
    <row r="21" spans="2:15" ht="15.4" x14ac:dyDescent="0.45">
      <c r="B21" s="8">
        <v>18</v>
      </c>
      <c r="C21" s="2">
        <v>40360</v>
      </c>
      <c r="D21" s="8" t="s">
        <v>10</v>
      </c>
      <c r="E21" s="9"/>
      <c r="F21" s="9"/>
      <c r="G21" s="9">
        <f>1/1</f>
        <v>1</v>
      </c>
      <c r="H21" s="12">
        <v>5</v>
      </c>
      <c r="I21" s="8" t="s">
        <v>12</v>
      </c>
      <c r="J21" s="8" t="s">
        <v>13</v>
      </c>
      <c r="K21" s="8" t="s">
        <v>19</v>
      </c>
      <c r="L21" s="17">
        <v>2010</v>
      </c>
      <c r="M21" s="17">
        <v>4</v>
      </c>
      <c r="N21" s="19">
        <f>4/5*100</f>
        <v>80</v>
      </c>
      <c r="O21" s="19">
        <f>2/5*100</f>
        <v>40</v>
      </c>
    </row>
  </sheetData>
  <autoFilter ref="B2:O21" xr:uid="{00000000-0009-0000-0000-000000000000}">
    <filterColumn colId="3" showButton="0"/>
    <filterColumn colId="4" showButton="0"/>
    <filterColumn colId="7" showButton="0"/>
  </autoFilter>
  <mergeCells count="7">
    <mergeCell ref="K2:K3"/>
    <mergeCell ref="H2:H3"/>
    <mergeCell ref="B2:B3"/>
    <mergeCell ref="C2:C3"/>
    <mergeCell ref="D2:D3"/>
    <mergeCell ref="E2:G2"/>
    <mergeCell ref="I2:J2"/>
  </mergeCells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Marcy Uhart</cp:lastModifiedBy>
  <dcterms:created xsi:type="dcterms:W3CDTF">2014-04-27T11:08:53Z</dcterms:created>
  <dcterms:modified xsi:type="dcterms:W3CDTF">2019-03-19T12:02:50Z</dcterms:modified>
</cp:coreProperties>
</file>